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<sst xmlns="http://schemas.openxmlformats.org/spreadsheetml/2006/main" count="295" uniqueCount="221">
  <si>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</si>
  <si>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</si>
  <si>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</si>
  <si>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</si>
  <si>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</si>
  <si>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</si>
  <si>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</si>
  <si>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</si>
  <si>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</si>
  <si>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</si>
  <si>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</si>
  <si>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</si>
  <si>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</si>
  <si>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</si>
  <si>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</si>
  <si>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</si>
  <si>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</si>
  <si>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</si>
  <si>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</si>
  <si>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</si>
  <si>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</si>
  <si>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</si>
  <si>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</si>
  <si>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</si>
  <si>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</si>
  <si>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</si>
  <si>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</si>
  <si>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</si>
  <si>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</si>
  <si>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</si>
  <si>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</si>
  <si>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</si>
  <si>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</si>
  <si>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</si>
  <si>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</si>
  <si>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</si>
  <si>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</si>
  <si>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</si>
  <si>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</si>
  <si>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</si>
  <si>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</si>
  <si>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</si>
  <si>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</si>
  <si>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</si>
  <si>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</si>
  <si>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</si>
  <si>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</si>
  <si>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</si>
  <si>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</si>
  <si>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</si>
  <si>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</si>
  <si>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</si>
  <si>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</si>
  <si>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</si>
  <si>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</si>
  <si>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</si>
  <si>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</si>
  <si>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</si>
  <si>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</si>
  <si>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</si>
  <si>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</si>
  <si>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</si>
  <si>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</si>
  <si>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</si>
  <si>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</si>
  <si>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</si>
  <si>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</si>
  <si>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</si>
  <si>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</si>
  <si>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</si>
  <si>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</si>
  <si>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</si>
  <si>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</si>
  <si>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</si>
  <si>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</si>
  <si>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</si>
  <si>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</si>
  <si>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</si>
  <si>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</si>
  <si>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</si>
  <si>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</si>
  <si>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</si>
  <si>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</si>
  <si>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</si>
  <si>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</si>
  <si>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</si>
  <si>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</si>
  <si>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</si>
  <si>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</si>
  <si>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</si>
  <si>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</si>
  <si>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</si>
  <si>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</si>
  <si>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</si>
  <si>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</si>
  <si>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</si>
  <si>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</si>
  <si>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</si>
  <si>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</si>
  <si>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</si>
  <si>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</si>
  <si>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</si>
  <si>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</si>
  <si>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</si>
  <si>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</si>
  <si>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</si>
  <si>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</si>
  <si>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</si>
  <si>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</si>
  <si>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</si>
  <si>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</si>
  <si>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</si>
  <si>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</si>
  <si>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</si>
  <si>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</si>
  <si>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</si>
  <si>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</si>
  <si>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</si>
  <si>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</si>
  <si>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</si>
  <si>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</si>
  <si>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</si>
  <si>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</si>
  <si>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</si>
  <si>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</si>
  <si>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</si>
  <si>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</si>
  <si>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</si>
  <si>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</si>
  <si>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</si>
  <si>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</si>
  <si>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</si>
  <si>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</si>
  <si>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</si>
  <si>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</si>
  <si>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</si>
  <si>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</si>
  <si>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</si>
  <si>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</si>
  <si>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</si>
  <si>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</si>
  <si>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</si>
  <si>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</si>
  <si>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</si>
  <si>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</si>
  <si>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</si>
  <si>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</si>
  <si>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</si>
  <si>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</si>
  <si>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</si>
  <si>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</si>
  <si>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</si>
  <si>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</si>
  <si>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</si>
  <si>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</si>
  <si>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</si>
  <si>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</si>
  <si>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</si>
  <si>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</si>
  <si>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</si>
  <si>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</si>
  <si>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</si>
  <si>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</si>
  <si>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</si>
  <si>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</si>
  <si>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</si>
  <si>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</si>
  <si>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</si>
  <si>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</si>
  <si>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</si>
  <si>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</si>
  <si>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</si>
  <si>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</si>
  <si>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</si>
  <si>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</si>
  <si>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</si>
  <si>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</si>
  <si>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</si>
  <si>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</si>
  <si>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</si>
  <si>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</si>
  <si>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</si>
  <si>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</si>
  <si>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</si>
  <si>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</si>
  <si>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</si>
  <si>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</si>
  <si>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</si>
  <si>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</si>
  <si>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</si>
  <si>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</si>
  <si>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</si>
  <si>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</si>
  <si>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</si>
  <si>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</si>
  <si>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</si>
  <si>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</si>
  <si>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</si>
  <si>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</si>
  <si>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</si>
  <si>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</si>
  <si>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</si>
  <si>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</si>
  <si>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</si>
  <si>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</si>
  <si>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</si>
  <si>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</si>
  <si>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</si>
  <si>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</si>
  <si>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</si>
  <si>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</si>
  <si>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</si>
  <si>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</si>
  <si>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</si>
  <si>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</si>
  <si>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</si>
  <si>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Сушик</t>
  </si>
  <si>
    <t>Р.М. Шачанін</t>
  </si>
  <si>
    <t>(03355)20991</t>
  </si>
  <si>
    <t>inbox@sha.vl.court.gov.ua</t>
  </si>
  <si>
    <t>4 жовтня 2021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</si>
</sst>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₴_-;\-* #,##0\ _₴_-;_-* &quot;-&quot;\ _₴_-;_-@_-"/>
    <numFmt numFmtId="175" formatCode="_-* #,##0.00\ _₴_-;\-* #,##0.00\ _₴_-;_-* &quot;-&quot;??\ _₴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грн.&quot;;\-#,##0\ &quot;грн.&quot;"/>
    <numFmt numFmtId="185" formatCode="#,##0\ &quot;грн.&quot;;[Red]\-#,##0\ &quot;грн.&quot;"/>
    <numFmt numFmtId="186" formatCode="#,##0.00\ &quot;грн.&quot;;\-#,##0.00\ &quot;грн.&quot;"/>
    <numFmt numFmtId="187" formatCode="#,##0.00\ &quot;грн.&quot;;[Red]\-#,##0.00\ &quot;грн.&quot;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"/>
    <numFmt numFmtId="205" formatCode="dd\.mmmm\.yy"/>
    <numFmt numFmtId="206" formatCode="0.0%"/>
    <numFmt numFmtId="207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07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&amp;L7DC0C3F7&amp;C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116</v>
      </c>
      <c r="F6" s="104">
        <v>54</v>
      </c>
      <c r="G6" s="104"/>
      <c r="H6" s="104">
        <v>70</v>
      </c>
      <c r="I6" s="104" t="s">
        <v>93</v>
      </c>
      <c r="J6" s="104">
        <v>46</v>
      </c>
      <c r="K6" s="84">
        <v>19</v>
      </c>
      <c r="L6" s="91">
        <f>E6-F6</f>
        <v>62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20</v>
      </c>
      <c r="F7" s="104">
        <v>18</v>
      </c>
      <c r="G7" s="104"/>
      <c r="H7" s="104">
        <v>20</v>
      </c>
      <c r="I7" s="104">
        <v>12</v>
      </c>
      <c r="J7" s="104"/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16</v>
      </c>
      <c r="F9" s="104">
        <v>15</v>
      </c>
      <c r="G9" s="104">
        <v>1</v>
      </c>
      <c r="H9" s="85">
        <v>14</v>
      </c>
      <c r="I9" s="104">
        <v>11</v>
      </c>
      <c r="J9" s="104">
        <v>2</v>
      </c>
      <c r="K9" s="84"/>
      <c r="L9" s="91">
        <f>E9-F9</f>
        <v>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7</v>
      </c>
      <c r="F12" s="104">
        <v>6</v>
      </c>
      <c r="G12" s="104"/>
      <c r="H12" s="104">
        <v>6</v>
      </c>
      <c r="I12" s="104">
        <v>3</v>
      </c>
      <c r="J12" s="104">
        <v>1</v>
      </c>
      <c r="K12" s="84"/>
      <c r="L12" s="91">
        <f>E12-F12</f>
        <v>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8</v>
      </c>
      <c r="F14" s="107">
        <v>8</v>
      </c>
      <c r="G14" s="107"/>
      <c r="H14" s="107">
        <v>8</v>
      </c>
      <c r="I14" s="107">
        <v>8</v>
      </c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168</v>
      </c>
      <c r="F16" s="86">
        <f>SUM(F6:F15)</f>
        <v>102</v>
      </c>
      <c r="G16" s="86">
        <f>SUM(G6:G15)</f>
        <v>1</v>
      </c>
      <c r="H16" s="86">
        <f>SUM(H6:H15)</f>
        <v>119</v>
      </c>
      <c r="I16" s="86">
        <f>SUM(I6:I15)</f>
        <v>35</v>
      </c>
      <c r="J16" s="86">
        <f>SUM(J6:J15)</f>
        <v>49</v>
      </c>
      <c r="K16" s="86">
        <f>SUM(K6:K15)</f>
        <v>19</v>
      </c>
      <c r="L16" s="91">
        <f>E16-F16</f>
        <v>66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4</v>
      </c>
      <c r="F25" s="94">
        <v>4</v>
      </c>
      <c r="G25" s="94"/>
      <c r="H25" s="94">
        <v>4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</v>
      </c>
      <c r="F26" s="84">
        <v>1</v>
      </c>
      <c r="G26" s="84"/>
      <c r="H26" s="84">
        <v>1</v>
      </c>
      <c r="I26" s="84">
        <v>1</v>
      </c>
      <c r="J26" s="84"/>
      <c r="K26" s="84"/>
      <c r="L26" s="91">
        <f>E26-F26</f>
        <v>0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108</v>
      </c>
      <c r="F28" s="84">
        <v>98</v>
      </c>
      <c r="G28" s="84"/>
      <c r="H28" s="84">
        <v>102</v>
      </c>
      <c r="I28" s="84">
        <v>94</v>
      </c>
      <c r="J28" s="84">
        <v>6</v>
      </c>
      <c r="K28" s="84"/>
      <c r="L28" s="91">
        <f>E28-F28</f>
        <v>10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140</v>
      </c>
      <c r="F29" s="84">
        <v>94</v>
      </c>
      <c r="G29" s="84"/>
      <c r="H29" s="84">
        <v>104</v>
      </c>
      <c r="I29" s="84">
        <v>89</v>
      </c>
      <c r="J29" s="84">
        <v>36</v>
      </c>
      <c r="K29" s="84">
        <v>1</v>
      </c>
      <c r="L29" s="91">
        <f>E29-F29</f>
        <v>46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10</v>
      </c>
      <c r="F30" s="84">
        <v>9</v>
      </c>
      <c r="G30" s="84"/>
      <c r="H30" s="84">
        <v>10</v>
      </c>
      <c r="I30" s="84">
        <v>9</v>
      </c>
      <c r="J30" s="84"/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11</v>
      </c>
      <c r="F31" s="84">
        <v>9</v>
      </c>
      <c r="G31" s="84"/>
      <c r="H31" s="84">
        <v>10</v>
      </c>
      <c r="I31" s="84">
        <v>9</v>
      </c>
      <c r="J31" s="84">
        <v>1</v>
      </c>
      <c r="K31" s="84"/>
      <c r="L31" s="91">
        <f>E31-F31</f>
        <v>2</v>
      </c>
    </row>
    <row r="32" spans="1:12" ht="18" customHeight="1">
      <c r="A32" s="165"/>
      <c r="B32" s="160" t="s">
        <v>33</v>
      </c>
      <c r="C32" s="161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8</v>
      </c>
      <c r="F37" s="84">
        <v>8</v>
      </c>
      <c r="G37" s="84"/>
      <c r="H37" s="84">
        <v>8</v>
      </c>
      <c r="I37" s="84">
        <v>4</v>
      </c>
      <c r="J37" s="84"/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2</v>
      </c>
      <c r="F38" s="84">
        <v>1</v>
      </c>
      <c r="G38" s="84"/>
      <c r="H38" s="84">
        <v>1</v>
      </c>
      <c r="I38" s="84">
        <v>1</v>
      </c>
      <c r="J38" s="84">
        <v>1</v>
      </c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3</v>
      </c>
      <c r="F39" s="84">
        <v>3</v>
      </c>
      <c r="G39" s="84"/>
      <c r="H39" s="84">
        <v>3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182</v>
      </c>
      <c r="F40" s="94">
        <v>132</v>
      </c>
      <c r="G40" s="94"/>
      <c r="H40" s="94">
        <v>138</v>
      </c>
      <c r="I40" s="94">
        <v>108</v>
      </c>
      <c r="J40" s="94">
        <v>44</v>
      </c>
      <c r="K40" s="94">
        <v>1</v>
      </c>
      <c r="L40" s="91">
        <f>E40-F40</f>
        <v>50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434</v>
      </c>
      <c r="F41" s="84">
        <v>419</v>
      </c>
      <c r="G41" s="84"/>
      <c r="H41" s="84">
        <v>387</v>
      </c>
      <c r="I41" s="84" t="s">
        <v>93</v>
      </c>
      <c r="J41" s="84">
        <v>47</v>
      </c>
      <c r="K41" s="84"/>
      <c r="L41" s="91">
        <f>E41-F41</f>
        <v>15</v>
      </c>
    </row>
    <row r="42" spans="1:12" ht="16.5" customHeight="1">
      <c r="A42" s="153"/>
      <c r="B42" s="175" t="s">
        <v>47</v>
      </c>
      <c r="C42" s="176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434</v>
      </c>
      <c r="F45" s="84">
        <f aca="true" t="shared" si="0" ref="F45:K45">F41+F43+F44</f>
        <v>419</v>
      </c>
      <c r="G45" s="84">
        <f t="shared" si="0"/>
        <v>0</v>
      </c>
      <c r="H45" s="84">
        <f t="shared" si="0"/>
        <v>387</v>
      </c>
      <c r="I45" s="84">
        <f>I43+I44</f>
        <v>0</v>
      </c>
      <c r="J45" s="84">
        <f t="shared" si="0"/>
        <v>47</v>
      </c>
      <c r="K45" s="84">
        <f t="shared" si="0"/>
        <v>0</v>
      </c>
      <c r="L45" s="91">
        <f>E45-F45</f>
        <v>15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788</v>
      </c>
      <c r="F46" s="84">
        <f t="shared" si="1"/>
        <v>657</v>
      </c>
      <c r="G46" s="84">
        <f t="shared" si="1"/>
        <v>1</v>
      </c>
      <c r="H46" s="84">
        <f t="shared" si="1"/>
        <v>648</v>
      </c>
      <c r="I46" s="84">
        <f t="shared" si="1"/>
        <v>145</v>
      </c>
      <c r="J46" s="84">
        <f t="shared" si="1"/>
        <v>140</v>
      </c>
      <c r="K46" s="84">
        <f t="shared" si="1"/>
        <v>20</v>
      </c>
      <c r="L46" s="91">
        <f>E46-F46</f>
        <v>131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&amp;L7DC0C3F7&amp;C&amp;R2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44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4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9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7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12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37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310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18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4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&amp;L7DC0C3F7&amp;C&amp;R3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70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19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6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9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92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16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3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27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41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39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130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7513399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1045360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13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553</v>
      </c>
      <c r="F58" s="110">
        <f>F59+F62+F63+F64</f>
        <v>77</v>
      </c>
      <c r="G58" s="110">
        <f>G59+G62+G63+G64</f>
        <v>13</v>
      </c>
      <c r="H58" s="110">
        <f>H59+H62+H63+H64</f>
        <v>5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83</v>
      </c>
      <c r="F59" s="94">
        <v>26</v>
      </c>
      <c r="G59" s="94">
        <v>7</v>
      </c>
      <c r="H59" s="94">
        <v>3</v>
      </c>
      <c r="I59" s="94"/>
    </row>
    <row r="60" spans="1:9" ht="13.5" customHeight="1">
      <c r="A60" s="327" t="s">
        <v>204</v>
      </c>
      <c r="B60" s="328"/>
      <c r="C60" s="328"/>
      <c r="D60" s="329"/>
      <c r="E60" s="86">
        <v>39</v>
      </c>
      <c r="F60" s="86">
        <v>21</v>
      </c>
      <c r="G60" s="86">
        <v>7</v>
      </c>
      <c r="H60" s="86">
        <v>3</v>
      </c>
      <c r="I60" s="86"/>
    </row>
    <row r="61" spans="1:9" ht="13.5" customHeight="1">
      <c r="A61" s="327" t="s">
        <v>205</v>
      </c>
      <c r="B61" s="328"/>
      <c r="C61" s="328"/>
      <c r="D61" s="329"/>
      <c r="E61" s="86">
        <v>20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4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90</v>
      </c>
      <c r="F63" s="84">
        <v>40</v>
      </c>
      <c r="G63" s="84">
        <v>6</v>
      </c>
      <c r="H63" s="84">
        <v>2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376</v>
      </c>
      <c r="F64" s="84">
        <v>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407</v>
      </c>
      <c r="G68" s="116">
        <v>2853471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77</v>
      </c>
      <c r="G69" s="118">
        <v>549825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330</v>
      </c>
      <c r="G70" s="118">
        <v>2303646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116</v>
      </c>
      <c r="G71" s="116">
        <v>65024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&amp;L7DC0C3F7&amp;C&amp;R4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14.285714285714286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38.775510204081634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2.272727272727273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98.63013698630137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216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262.6666666666667</v>
      </c>
    </row>
    <row r="11" spans="1:4" ht="16.5" customHeight="1">
      <c r="A11" s="212" t="s">
        <v>62</v>
      </c>
      <c r="B11" s="214"/>
      <c r="C11" s="10">
        <v>9</v>
      </c>
      <c r="D11" s="84">
        <v>54</v>
      </c>
    </row>
    <row r="12" spans="1:4" ht="16.5" customHeight="1">
      <c r="A12" s="330" t="s">
        <v>104</v>
      </c>
      <c r="B12" s="330"/>
      <c r="C12" s="10">
        <v>10</v>
      </c>
      <c r="D12" s="84">
        <v>102</v>
      </c>
    </row>
    <row r="13" spans="1:4" ht="16.5" customHeight="1">
      <c r="A13" s="327" t="s">
        <v>204</v>
      </c>
      <c r="B13" s="329"/>
      <c r="C13" s="10">
        <v>11</v>
      </c>
      <c r="D13" s="94">
        <v>144</v>
      </c>
    </row>
    <row r="14" spans="1:4" ht="16.5" customHeight="1">
      <c r="A14" s="327" t="s">
        <v>205</v>
      </c>
      <c r="B14" s="329"/>
      <c r="C14" s="10">
        <v>12</v>
      </c>
      <c r="D14" s="94">
        <v>8</v>
      </c>
    </row>
    <row r="15" spans="1:4" ht="16.5" customHeight="1">
      <c r="A15" s="330" t="s">
        <v>30</v>
      </c>
      <c r="B15" s="330"/>
      <c r="C15" s="10">
        <v>13</v>
      </c>
      <c r="D15" s="84">
        <v>27</v>
      </c>
    </row>
    <row r="16" spans="1:4" ht="16.5" customHeight="1">
      <c r="A16" s="330" t="s">
        <v>105</v>
      </c>
      <c r="B16" s="330"/>
      <c r="C16" s="10">
        <v>14</v>
      </c>
      <c r="D16" s="84">
        <v>102</v>
      </c>
    </row>
    <row r="17" spans="1:5" ht="16.5" customHeight="1">
      <c r="A17" s="330" t="s">
        <v>109</v>
      </c>
      <c r="B17" s="330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&amp;L7DC0C3F7&amp;C&amp;R5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2020-09-01T06:23:08Z</cp:lastPrinted>
  <dcterms:created xsi:type="dcterms:W3CDTF">2004-04-20T14:33:35Z</dcterms:created>
  <dcterms:modified xsi:type="dcterms:W3CDTF">2021-10-29T07:27:58Z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7DC0C3F7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