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<sst xmlns="http://schemas.openxmlformats.org/spreadsheetml/2006/main" count="269" uniqueCount="200">
  <si>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</si>
  <si>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</si>
  <si>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</si>
  <si>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</si>
  <si>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</si>
  <si>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</si>
  <si>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</si>
  <si>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</si>
  <si>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</si>
  <si>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</si>
  <si>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</si>
  <si>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</si>
  <si>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</si>
  <si>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</si>
  <si>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</si>
  <si>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</si>
  <si>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</si>
  <si>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</si>
  <si>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</si>
  <si>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</si>
  <si>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</si>
  <si>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</si>
  <si>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</si>
  <si>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</si>
  <si>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</si>
  <si>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</si>
  <si>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</si>
  <si>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</si>
  <si>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</si>
  <si>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</si>
  <si>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</si>
  <si>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</si>
  <si>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</si>
  <si>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</si>
  <si>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</si>
  <si>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</si>
  <si>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</si>
  <si>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</si>
  <si>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</si>
  <si>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</si>
  <si>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</si>
  <si>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</si>
  <si>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</si>
  <si>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</si>
  <si>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</si>
  <si>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</si>
  <si>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</si>
  <si>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</si>
  <si>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</si>
  <si>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</si>
  <si>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</si>
  <si>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</si>
  <si>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</si>
  <si>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</si>
  <si>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</si>
  <si>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</si>
  <si>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</si>
  <si>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</si>
  <si>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</si>
  <si>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</si>
  <si>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</si>
  <si>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</si>
  <si>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</si>
  <si>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</si>
  <si>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</si>
  <si>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</si>
  <si>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</si>
  <si>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</si>
  <si>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</si>
  <si>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</si>
  <si>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</si>
  <si>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</si>
  <si>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</si>
  <si>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</si>
  <si>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</si>
  <si>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</si>
  <si>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</si>
  <si>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</si>
  <si>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</si>
  <si>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</si>
  <si>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</si>
  <si>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</si>
  <si>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</si>
  <si>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</si>
  <si>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</si>
  <si>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</si>
  <si>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</si>
  <si>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</si>
  <si>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</si>
  <si>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</si>
  <si>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</si>
  <si>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</si>
  <si>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</si>
  <si>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</si>
  <si>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</si>
  <si>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</si>
  <si>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</si>
  <si>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</si>
  <si>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</si>
  <si>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</si>
  <si>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</si>
  <si>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</si>
  <si>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</si>
  <si>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</si>
  <si>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</si>
  <si>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</si>
  <si>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</si>
  <si>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</si>
  <si>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</si>
  <si>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</si>
  <si>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</si>
  <si>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</si>
  <si>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</si>
  <si>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</si>
  <si>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</si>
  <si>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</si>
  <si>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</si>
  <si>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</si>
  <si>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</si>
  <si>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</si>
  <si>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</si>
  <si>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</si>
  <si>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</si>
  <si>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</si>
  <si>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</si>
  <si>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</si>
  <si>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</si>
  <si>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</si>
  <si>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</si>
  <si>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</si>
  <si>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</si>
  <si>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</si>
  <si>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</si>
  <si>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</si>
  <si>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</si>
  <si>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</si>
  <si>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</si>
  <si>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</si>
  <si>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</si>
  <si>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</si>
  <si>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</si>
  <si>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</si>
  <si>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</si>
  <si>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</si>
  <si>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</si>
  <si>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</si>
  <si>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</si>
  <si>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</si>
  <si>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</si>
  <si>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</si>
  <si>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</si>
  <si>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</si>
  <si>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</si>
  <si>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</si>
  <si>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</si>
  <si>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</si>
  <si>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</si>
  <si>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</si>
  <si>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</si>
  <si>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</si>
  <si>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</si>
  <si>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</si>
  <si>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</si>
  <si>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</si>
  <si>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</si>
  <si>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</si>
  <si>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</si>
  <si>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</si>
  <si>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</si>
  <si>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</si>
  <si>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</si>
  <si>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</si>
  <si>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</si>
  <si>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</si>
  <si>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</si>
  <si>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</si>
  <si>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</si>
  <si>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</si>
  <si>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</si>
  <si>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</si>
  <si>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</si>
  <si>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</si>
  <si>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</si>
  <si>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</si>
  <si>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</si>
  <si>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</si>
  <si>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</si>
  <si>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</si>
  <si>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</si>
  <si>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</si>
  <si>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</si>
  <si>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Шацький районний суд Волинської області</t>
  </si>
  <si>
    <t>44000.смт. Шацьк.вул. 50 років Перемоги 6Б</t>
  </si>
  <si>
    <t>Доручення судів України / іноземних судів</t>
  </si>
  <si>
    <t xml:space="preserve">Розглянуто справ судом присяжних </t>
  </si>
  <si>
    <t>Н.В.Жевнєрова</t>
  </si>
  <si>
    <t>О.І. Фрис</t>
  </si>
  <si>
    <t>0 33 55 20 9 9 1</t>
  </si>
  <si>
    <t>inbox@sha.vl.court.gov.ua</t>
  </si>
  <si>
    <t>4 липня 2018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</si>
</sst>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dd/mm/yy"/>
    <numFmt numFmtId="203" formatCode="dd\.mmmm\.yy"/>
    <numFmt numFmtId="204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4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&amp;L518EDB74&amp;C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43</v>
      </c>
      <c r="F6" s="90">
        <v>30</v>
      </c>
      <c r="G6" s="90">
        <v>1</v>
      </c>
      <c r="H6" s="90">
        <v>28</v>
      </c>
      <c r="I6" s="90" t="s">
        <v>180</v>
      </c>
      <c r="J6" s="90">
        <v>15</v>
      </c>
      <c r="K6" s="91"/>
      <c r="L6" s="101">
        <f>E6-F6</f>
        <v>13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103</v>
      </c>
      <c r="F7" s="90">
        <v>103</v>
      </c>
      <c r="G7" s="90"/>
      <c r="H7" s="90">
        <v>95</v>
      </c>
      <c r="I7" s="90">
        <v>86</v>
      </c>
      <c r="J7" s="90">
        <v>8</v>
      </c>
      <c r="K7" s="91"/>
      <c r="L7" s="101">
        <f>E7-F7</f>
        <v>0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13</v>
      </c>
      <c r="F9" s="90">
        <v>13</v>
      </c>
      <c r="G9" s="90"/>
      <c r="H9" s="90">
        <v>9</v>
      </c>
      <c r="I9" s="90">
        <v>9</v>
      </c>
      <c r="J9" s="90">
        <v>4</v>
      </c>
      <c r="K9" s="91"/>
      <c r="L9" s="101">
        <f>E9-F9</f>
        <v>0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159</v>
      </c>
      <c r="F14" s="105">
        <f>SUM(F6:F13)</f>
        <v>146</v>
      </c>
      <c r="G14" s="105">
        <f>SUM(G6:G13)</f>
        <v>1</v>
      </c>
      <c r="H14" s="105">
        <f>SUM(H6:H13)</f>
        <v>132</v>
      </c>
      <c r="I14" s="105">
        <f>SUM(I6:I13)</f>
        <v>95</v>
      </c>
      <c r="J14" s="105">
        <f>SUM(J6:J13)</f>
        <v>27</v>
      </c>
      <c r="K14" s="105">
        <f>SUM(K6:K13)</f>
        <v>0</v>
      </c>
      <c r="L14" s="101">
        <f>E14-F14</f>
        <v>13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5</v>
      </c>
      <c r="F15" s="92">
        <v>5</v>
      </c>
      <c r="G15" s="92"/>
      <c r="H15" s="92">
        <v>4</v>
      </c>
      <c r="I15" s="92"/>
      <c r="J15" s="92">
        <v>1</v>
      </c>
      <c r="K15" s="91"/>
      <c r="L15" s="101">
        <f>E15-F15</f>
        <v>0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2</v>
      </c>
      <c r="F16" s="92"/>
      <c r="G16" s="92"/>
      <c r="H16" s="92">
        <v>2</v>
      </c>
      <c r="I16" s="92">
        <v>2</v>
      </c>
      <c r="J16" s="92"/>
      <c r="K16" s="91"/>
      <c r="L16" s="101">
        <f>E16-F16</f>
        <v>2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1</v>
      </c>
      <c r="F18" s="91"/>
      <c r="G18" s="91"/>
      <c r="H18" s="91"/>
      <c r="I18" s="91"/>
      <c r="J18" s="91">
        <v>1</v>
      </c>
      <c r="K18" s="91">
        <v>1</v>
      </c>
      <c r="L18" s="101">
        <f>E18-F18</f>
        <v>1</v>
      </c>
    </row>
    <row r="19" spans="1:12" ht="24" customHeight="1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8</v>
      </c>
      <c r="F22" s="91">
        <v>5</v>
      </c>
      <c r="G22" s="91"/>
      <c r="H22" s="91">
        <v>6</v>
      </c>
      <c r="I22" s="91">
        <v>2</v>
      </c>
      <c r="J22" s="91">
        <v>2</v>
      </c>
      <c r="K22" s="91">
        <v>1</v>
      </c>
      <c r="L22" s="101">
        <f>E22-F22</f>
        <v>3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9</v>
      </c>
      <c r="F23" s="91">
        <v>5</v>
      </c>
      <c r="G23" s="91"/>
      <c r="H23" s="91">
        <v>7</v>
      </c>
      <c r="I23" s="91">
        <v>7</v>
      </c>
      <c r="J23" s="91">
        <v>2</v>
      </c>
      <c r="K23" s="91"/>
      <c r="L23" s="101">
        <f>E23-F23</f>
        <v>4</v>
      </c>
    </row>
    <row r="24" spans="1:12" ht="22.5" customHeight="1">
      <c r="A24" s="156"/>
      <c r="B24" s="153" t="s">
        <v>136</v>
      </c>
      <c r="C24" s="154"/>
      <c r="D24" s="43">
        <v>19</v>
      </c>
      <c r="E24" s="91">
        <v>1</v>
      </c>
      <c r="F24" s="91">
        <v>1</v>
      </c>
      <c r="G24" s="91"/>
      <c r="H24" s="91">
        <v>1</v>
      </c>
      <c r="I24" s="91">
        <v>1</v>
      </c>
      <c r="J24" s="91"/>
      <c r="K24" s="91"/>
      <c r="L24" s="101">
        <f>E24-F24</f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106</v>
      </c>
      <c r="F25" s="91">
        <v>99</v>
      </c>
      <c r="G25" s="91"/>
      <c r="H25" s="91">
        <v>95</v>
      </c>
      <c r="I25" s="91">
        <v>91</v>
      </c>
      <c r="J25" s="91">
        <v>11</v>
      </c>
      <c r="K25" s="91"/>
      <c r="L25" s="101">
        <f>E25-F25</f>
        <v>7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112</v>
      </c>
      <c r="F26" s="91">
        <v>91</v>
      </c>
      <c r="G26" s="91"/>
      <c r="H26" s="91">
        <v>101</v>
      </c>
      <c r="I26" s="91">
        <v>96</v>
      </c>
      <c r="J26" s="91">
        <v>11</v>
      </c>
      <c r="K26" s="91"/>
      <c r="L26" s="101">
        <f>E26-F26</f>
        <v>21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5</v>
      </c>
      <c r="F27" s="91">
        <v>5</v>
      </c>
      <c r="G27" s="91"/>
      <c r="H27" s="91">
        <v>4</v>
      </c>
      <c r="I27" s="91">
        <v>4</v>
      </c>
      <c r="J27" s="91">
        <v>1</v>
      </c>
      <c r="K27" s="91"/>
      <c r="L27" s="101">
        <f>E27-F27</f>
        <v>0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5</v>
      </c>
      <c r="F28" s="91">
        <v>4</v>
      </c>
      <c r="G28" s="91"/>
      <c r="H28" s="91">
        <v>5</v>
      </c>
      <c r="I28" s="91">
        <v>4</v>
      </c>
      <c r="J28" s="91"/>
      <c r="K28" s="91"/>
      <c r="L28" s="101">
        <f>E28-F28</f>
        <v>1</v>
      </c>
    </row>
    <row r="29" spans="1:12" ht="15.75" customHeight="1">
      <c r="A29" s="156"/>
      <c r="B29" s="153" t="s">
        <v>34</v>
      </c>
      <c r="C29" s="154"/>
      <c r="D29" s="43">
        <v>24</v>
      </c>
      <c r="E29" s="91"/>
      <c r="F29" s="91"/>
      <c r="G29" s="91"/>
      <c r="H29" s="91"/>
      <c r="I29" s="91"/>
      <c r="J29" s="91"/>
      <c r="K29" s="91"/>
      <c r="L29" s="101">
        <f>E29-F29</f>
        <v>0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1</v>
      </c>
      <c r="F30" s="91">
        <v>1</v>
      </c>
      <c r="G30" s="91"/>
      <c r="H30" s="91">
        <v>1</v>
      </c>
      <c r="I30" s="91"/>
      <c r="J30" s="91"/>
      <c r="K30" s="91"/>
      <c r="L30" s="101">
        <f>E30-F30</f>
        <v>0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3</v>
      </c>
      <c r="F32" s="91">
        <v>3</v>
      </c>
      <c r="G32" s="91">
        <v>1</v>
      </c>
      <c r="H32" s="91">
        <v>2</v>
      </c>
      <c r="I32" s="91"/>
      <c r="J32" s="91">
        <v>1</v>
      </c>
      <c r="K32" s="91"/>
      <c r="L32" s="101">
        <f>E32-F32</f>
        <v>0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5</v>
      </c>
      <c r="F33" s="91">
        <v>3</v>
      </c>
      <c r="G33" s="91"/>
      <c r="H33" s="91">
        <v>4</v>
      </c>
      <c r="I33" s="91">
        <v>2</v>
      </c>
      <c r="J33" s="91">
        <v>1</v>
      </c>
      <c r="K33" s="91"/>
      <c r="L33" s="101">
        <f>E33-F33</f>
        <v>2</v>
      </c>
    </row>
    <row r="34" spans="1:12" ht="39" customHeight="1">
      <c r="A34" s="156"/>
      <c r="B34" s="153" t="s">
        <v>151</v>
      </c>
      <c r="C34" s="154"/>
      <c r="D34" s="43">
        <v>29</v>
      </c>
      <c r="E34" s="91">
        <v>3</v>
      </c>
      <c r="F34" s="91"/>
      <c r="G34" s="91"/>
      <c r="H34" s="91">
        <v>2</v>
      </c>
      <c r="I34" s="91"/>
      <c r="J34" s="91">
        <v>1</v>
      </c>
      <c r="K34" s="91"/>
      <c r="L34" s="101">
        <f>E34-F34</f>
        <v>3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3</v>
      </c>
      <c r="F35" s="91">
        <v>2</v>
      </c>
      <c r="G35" s="91"/>
      <c r="H35" s="91">
        <v>2</v>
      </c>
      <c r="I35" s="91"/>
      <c r="J35" s="91">
        <v>1</v>
      </c>
      <c r="K35" s="91"/>
      <c r="L35" s="101">
        <f>E35-F35</f>
        <v>1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158</v>
      </c>
      <c r="F37" s="91">
        <v>126</v>
      </c>
      <c r="G37" s="91">
        <v>1</v>
      </c>
      <c r="H37" s="91">
        <v>129</v>
      </c>
      <c r="I37" s="91">
        <v>110</v>
      </c>
      <c r="J37" s="91">
        <v>29</v>
      </c>
      <c r="K37" s="91"/>
      <c r="L37" s="101">
        <f>E37-F37</f>
        <v>32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177</v>
      </c>
      <c r="F38" s="91">
        <v>157</v>
      </c>
      <c r="G38" s="91"/>
      <c r="H38" s="91">
        <v>141</v>
      </c>
      <c r="I38" s="91" t="s">
        <v>180</v>
      </c>
      <c r="J38" s="91">
        <v>36</v>
      </c>
      <c r="K38" s="91"/>
      <c r="L38" s="101">
        <f>E38-F38</f>
        <v>20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1</v>
      </c>
      <c r="F39" s="91">
        <v>1</v>
      </c>
      <c r="G39" s="91"/>
      <c r="H39" s="91"/>
      <c r="I39" s="91" t="s">
        <v>180</v>
      </c>
      <c r="J39" s="91">
        <v>1</v>
      </c>
      <c r="K39" s="91"/>
      <c r="L39" s="101">
        <f>E39-F39</f>
        <v>0</v>
      </c>
    </row>
    <row r="40" spans="1:12" ht="26.25" customHeight="1">
      <c r="A40" s="159"/>
      <c r="B40" s="155" t="s">
        <v>43</v>
      </c>
      <c r="C40" s="155"/>
      <c r="D40" s="43">
        <v>35</v>
      </c>
      <c r="E40" s="91"/>
      <c r="F40" s="91"/>
      <c r="G40" s="91"/>
      <c r="H40" s="91"/>
      <c r="I40" s="91"/>
      <c r="J40" s="91"/>
      <c r="K40" s="91"/>
      <c r="L40" s="101">
        <f>E40-F40</f>
        <v>0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177</v>
      </c>
      <c r="F41" s="91">
        <f aca="true" t="shared" si="0" ref="F41:K41">F38+F40</f>
        <v>157</v>
      </c>
      <c r="G41" s="91">
        <f t="shared" si="0"/>
        <v>0</v>
      </c>
      <c r="H41" s="91">
        <f t="shared" si="0"/>
        <v>141</v>
      </c>
      <c r="I41" s="91">
        <f>I40</f>
        <v>0</v>
      </c>
      <c r="J41" s="91">
        <f t="shared" si="0"/>
        <v>36</v>
      </c>
      <c r="K41" s="91">
        <f t="shared" si="0"/>
        <v>0</v>
      </c>
      <c r="L41" s="101">
        <f>E41-F41</f>
        <v>20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502</v>
      </c>
      <c r="F42" s="91">
        <f aca="true" t="shared" si="1" ref="F42:K42">F14+F22+F37+F41</f>
        <v>434</v>
      </c>
      <c r="G42" s="91">
        <f t="shared" si="1"/>
        <v>2</v>
      </c>
      <c r="H42" s="91">
        <f t="shared" si="1"/>
        <v>408</v>
      </c>
      <c r="I42" s="91">
        <f t="shared" si="1"/>
        <v>207</v>
      </c>
      <c r="J42" s="91">
        <f t="shared" si="1"/>
        <v>94</v>
      </c>
      <c r="K42" s="91">
        <f t="shared" si="1"/>
        <v>1</v>
      </c>
      <c r="L42" s="101">
        <f>E42-F42</f>
        <v>68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&amp;L518EDB74&amp;CФорма № 1-мзс, Підрозділ: Шацький районний суд Волинської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/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/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15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>
        <v>4</v>
      </c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>
        <v>2</v>
      </c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3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/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/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/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/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/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10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>
        <v>1</v>
      </c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/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>
        <v>1</v>
      </c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11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>
        <v>1</v>
      </c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38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>
        <v>2</v>
      </c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/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>
        <v>3</v>
      </c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>
        <v>1</v>
      </c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>
        <v>1</v>
      </c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/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/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/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/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/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/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/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/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2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/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/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/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/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/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/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/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0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/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&amp;L518EDB74&amp;CФорма № 1-мзс, Підрозділ: Шацький районний суд Волинської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28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19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4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/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7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>
        <v>1</v>
      </c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/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/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/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/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/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/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>
        <v>1</v>
      </c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/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>
        <v>2</v>
      </c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92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>
        <v>8</v>
      </c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>
        <v>2</v>
      </c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/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>
        <v>1</v>
      </c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/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>
        <v>2</v>
      </c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/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8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/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/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/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/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/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/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/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20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133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25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/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486460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462446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/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>
        <v>1</v>
      </c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/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15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1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132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137101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26498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3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127</v>
      </c>
      <c r="F58" s="96">
        <v>5</v>
      </c>
      <c r="G58" s="96"/>
      <c r="H58" s="96"/>
      <c r="I58" s="96"/>
    </row>
    <row r="59" spans="1:9" ht="13.5" customHeight="1">
      <c r="A59" s="261" t="s">
        <v>31</v>
      </c>
      <c r="B59" s="261"/>
      <c r="C59" s="261"/>
      <c r="D59" s="261"/>
      <c r="E59" s="96">
        <v>5</v>
      </c>
      <c r="F59" s="96">
        <v>1</v>
      </c>
      <c r="G59" s="96"/>
      <c r="H59" s="96"/>
      <c r="I59" s="96"/>
    </row>
    <row r="60" spans="1:9" ht="13.5" customHeight="1">
      <c r="A60" s="261" t="s">
        <v>111</v>
      </c>
      <c r="B60" s="261"/>
      <c r="C60" s="261"/>
      <c r="D60" s="261"/>
      <c r="E60" s="96">
        <v>112</v>
      </c>
      <c r="F60" s="96">
        <v>17</v>
      </c>
      <c r="G60" s="96"/>
      <c r="H60" s="96"/>
      <c r="I60" s="96"/>
    </row>
    <row r="61" spans="1:9" ht="13.5" customHeight="1">
      <c r="A61" s="193" t="s">
        <v>115</v>
      </c>
      <c r="B61" s="193"/>
      <c r="C61" s="193"/>
      <c r="D61" s="193"/>
      <c r="E61" s="96">
        <v>139</v>
      </c>
      <c r="F61" s="96">
        <v>2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&amp;L518EDB74&amp;CФорма № 1-мзс, Підрозділ: Шацький районний суд Волинської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0.010638297872340425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0.5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0.9400921658986175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204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251</v>
      </c>
    </row>
    <row r="11" spans="1:4" ht="16.5" customHeight="1">
      <c r="A11" s="216" t="s">
        <v>65</v>
      </c>
      <c r="B11" s="218"/>
      <c r="C11" s="14">
        <v>9</v>
      </c>
      <c r="D11" s="94">
        <v>27</v>
      </c>
    </row>
    <row r="12" spans="1:4" ht="16.5" customHeight="1">
      <c r="A12" s="303" t="s">
        <v>110</v>
      </c>
      <c r="B12" s="303"/>
      <c r="C12" s="14">
        <v>10</v>
      </c>
      <c r="D12" s="94">
        <v>15</v>
      </c>
    </row>
    <row r="13" spans="1:4" ht="16.5" customHeight="1">
      <c r="A13" s="303" t="s">
        <v>31</v>
      </c>
      <c r="B13" s="303"/>
      <c r="C13" s="14">
        <v>11</v>
      </c>
      <c r="D13" s="94">
        <v>36</v>
      </c>
    </row>
    <row r="14" spans="1:4" ht="16.5" customHeight="1">
      <c r="A14" s="303" t="s">
        <v>111</v>
      </c>
      <c r="B14" s="303"/>
      <c r="C14" s="14">
        <v>12</v>
      </c>
      <c r="D14" s="94">
        <v>52</v>
      </c>
    </row>
    <row r="15" spans="1:4" ht="16.5" customHeight="1">
      <c r="A15" s="303" t="s">
        <v>115</v>
      </c>
      <c r="B15" s="303"/>
      <c r="C15" s="14">
        <v>13</v>
      </c>
      <c r="D15" s="94">
        <v>14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 t="s">
        <v>197</v>
      </c>
      <c r="D23" s="305"/>
    </row>
    <row r="24" spans="1:4" ht="12.75">
      <c r="A24" s="69" t="s">
        <v>107</v>
      </c>
      <c r="B24" s="88"/>
      <c r="C24" s="306" t="s">
        <v>197</v>
      </c>
      <c r="D24" s="306"/>
    </row>
    <row r="25" spans="1:4" ht="12.75">
      <c r="A25" s="68" t="s">
        <v>108</v>
      </c>
      <c r="B25" s="89"/>
      <c r="C25" s="306" t="s">
        <v>198</v>
      </c>
      <c r="D25" s="306"/>
    </row>
    <row r="26" ht="15.75" customHeight="1"/>
    <row r="27" spans="3:4" ht="12.75" customHeight="1">
      <c r="C27" s="302" t="s">
        <v>199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&amp;L518EDB74&amp;CФорма № 1-мзс, Підрозділ: Шацький районний суд Волинської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semen</cp:lastModifiedBy>
  <cp:lastPrinted>2018-03-16T13:51:01Z</cp:lastPrinted>
  <dcterms:created xsi:type="dcterms:W3CDTF">2004-04-20T14:33:35Z</dcterms:created>
  <dcterms:modified xsi:type="dcterms:W3CDTF">2018-08-22T08:12:17Z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1-мзс_00170_2.2018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AFA56DBB</vt:lpwstr>
  </property>
  <property fmtid="{D5CDD505-2E9C-101B-9397-08002B2CF9AE}" pid="9" name="Підрозділ">
    <vt:lpwstr>Шацький районний 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3.21.0.1950</vt:lpwstr>
  </property>
</Properties>
</file>