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<sst xmlns="http://schemas.openxmlformats.org/spreadsheetml/2006/main" count="295" uniqueCount="221">
  <si>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</si>
  <si>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</si>
  <si>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</si>
  <si>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</si>
  <si>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</si>
  <si>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</si>
  <si>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</si>
  <si>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</si>
  <si>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</si>
  <si>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</si>
  <si>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</si>
  <si>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</si>
  <si>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</si>
  <si>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</si>
  <si>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</si>
  <si>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</si>
  <si>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</si>
  <si>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</si>
  <si>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</si>
  <si>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</si>
  <si>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</si>
  <si>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</si>
  <si>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</si>
  <si>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</si>
  <si>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</si>
  <si>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</si>
  <si>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</si>
  <si>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</si>
  <si>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</si>
  <si>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</si>
  <si>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</si>
  <si>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</si>
  <si>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</si>
  <si>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</si>
  <si>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</si>
  <si>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</si>
  <si>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</si>
  <si>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</si>
  <si>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</si>
  <si>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</si>
  <si>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</si>
  <si>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</si>
  <si>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</si>
  <si>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</si>
  <si>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</si>
  <si>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</si>
  <si>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</si>
  <si>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</si>
  <si>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</si>
  <si>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</si>
  <si>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</si>
  <si>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</si>
  <si>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</si>
  <si>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</si>
  <si>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</si>
  <si>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</si>
  <si>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</si>
  <si>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</si>
  <si>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</si>
  <si>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</si>
  <si>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</si>
  <si>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</si>
  <si>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</si>
  <si>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</si>
  <si>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</si>
  <si>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</si>
  <si>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</si>
  <si>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</si>
  <si>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</si>
  <si>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</si>
  <si>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</si>
  <si>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</si>
  <si>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</si>
  <si>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</si>
  <si>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</si>
  <si>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</si>
  <si>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</si>
  <si>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</si>
  <si>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</si>
  <si>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</si>
  <si>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</si>
  <si>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</si>
  <si>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</si>
  <si>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</si>
  <si>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</si>
  <si>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</si>
  <si>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</si>
  <si>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</si>
  <si>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</si>
  <si>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</si>
  <si>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</si>
  <si>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</si>
  <si>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</si>
  <si>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</si>
  <si>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</si>
  <si>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</si>
  <si>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</si>
  <si>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</si>
  <si>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</si>
  <si>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</si>
  <si>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</si>
  <si>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</si>
  <si>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</si>
  <si>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</si>
  <si>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</si>
  <si>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</si>
  <si>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</si>
  <si>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</si>
  <si>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</si>
  <si>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</si>
  <si>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</si>
  <si>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</si>
  <si>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</si>
  <si>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</si>
  <si>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</si>
  <si>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</si>
  <si>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</si>
  <si>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</si>
  <si>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</si>
  <si>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</si>
  <si>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</si>
  <si>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</si>
  <si>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</si>
  <si>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</si>
  <si>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</si>
  <si>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</si>
  <si>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</si>
  <si>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</si>
  <si>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</si>
  <si>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</si>
  <si>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</si>
  <si>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</si>
  <si>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</si>
  <si>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</si>
  <si>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</si>
  <si>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</si>
  <si>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</si>
  <si>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</si>
  <si>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</si>
  <si>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</si>
  <si>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</si>
  <si>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</si>
  <si>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</si>
  <si>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</si>
  <si>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</si>
  <si>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</si>
  <si>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</si>
  <si>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</si>
  <si>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</si>
  <si>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</si>
  <si>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</si>
  <si>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</si>
  <si>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</si>
  <si>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</si>
  <si>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</si>
  <si>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</si>
  <si>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</si>
  <si>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</si>
  <si>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</si>
  <si>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</si>
  <si>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</si>
  <si>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</si>
  <si>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</si>
  <si>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</si>
  <si>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</si>
  <si>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</si>
  <si>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</si>
  <si>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</si>
  <si>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</si>
  <si>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</si>
  <si>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</si>
  <si>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</si>
  <si>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</si>
  <si>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</si>
  <si>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</si>
  <si>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</si>
  <si>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</si>
  <si>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</si>
  <si>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</si>
  <si>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</si>
  <si>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</si>
  <si>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</si>
  <si>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</si>
  <si>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</si>
  <si>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</si>
  <si>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</si>
  <si>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</si>
  <si>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</si>
  <si>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</si>
  <si>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</si>
  <si>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</si>
  <si>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</si>
  <si>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</si>
  <si>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</si>
  <si>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</si>
  <si>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</si>
  <si>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</si>
  <si>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</si>
  <si>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</si>
  <si>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</si>
  <si>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</si>
  <si>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</si>
  <si>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</si>
  <si>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</si>
  <si>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</si>
  <si>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</si>
  <si>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</si>
  <si>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</si>
  <si>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</si>
  <si>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</si>
  <si>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</si>
  <si>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</si>
  <si>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</si>
  <si>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</si>
  <si>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</si>
  <si>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</si>
  <si>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Стрілець</t>
  </si>
  <si>
    <t>Р.М. Шачанін</t>
  </si>
  <si>
    <t>(03355)20991</t>
  </si>
  <si>
    <t>inbox@sha.vl.court.gov.ua</t>
  </si>
  <si>
    <t>12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</si>
</sst>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&amp;LBB9CE41D&amp;C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84</v>
      </c>
      <c r="F6" s="103">
        <v>37</v>
      </c>
      <c r="G6" s="103">
        <v>1</v>
      </c>
      <c r="H6" s="103">
        <v>39</v>
      </c>
      <c r="I6" s="121" t="s">
        <v>209</v>
      </c>
      <c r="J6" s="103">
        <v>45</v>
      </c>
      <c r="K6" s="84">
        <v>23</v>
      </c>
      <c r="L6" s="91">
        <f>E6-F6</f>
        <v>47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42</v>
      </c>
      <c r="F7" s="103">
        <v>42</v>
      </c>
      <c r="G7" s="103"/>
      <c r="H7" s="103">
        <v>42</v>
      </c>
      <c r="I7" s="103">
        <v>25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</v>
      </c>
      <c r="F9" s="103">
        <v>18</v>
      </c>
      <c r="G9" s="103"/>
      <c r="H9" s="85">
        <v>17</v>
      </c>
      <c r="I9" s="103">
        <v>17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5</v>
      </c>
      <c r="G12" s="103"/>
      <c r="H12" s="103">
        <v>6</v>
      </c>
      <c r="I12" s="103">
        <v>4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151</v>
      </c>
      <c r="F16" s="84">
        <f>SUM(F6:F15)</f>
        <v>102</v>
      </c>
      <c r="G16" s="84">
        <f>SUM(G6:G15)</f>
        <v>1</v>
      </c>
      <c r="H16" s="84">
        <f>SUM(H6:H15)</f>
        <v>104</v>
      </c>
      <c r="I16" s="84">
        <f>SUM(I6:I15)</f>
        <v>46</v>
      </c>
      <c r="J16" s="84">
        <f>SUM(J6:J15)</f>
        <v>47</v>
      </c>
      <c r="K16" s="84">
        <f>SUM(K6:K15)</f>
        <v>23</v>
      </c>
      <c r="L16" s="91">
        <f>E16-F16</f>
        <v>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9</v>
      </c>
      <c r="G17" s="84"/>
      <c r="H17" s="84">
        <v>10</v>
      </c>
      <c r="I17" s="84">
        <v>8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</v>
      </c>
      <c r="F18" s="84">
        <v>8</v>
      </c>
      <c r="G18" s="84"/>
      <c r="H18" s="84">
        <v>10</v>
      </c>
      <c r="I18" s="84">
        <v>8</v>
      </c>
      <c r="J18" s="84"/>
      <c r="K18" s="84"/>
      <c r="L18" s="91">
        <f>E18-F18</f>
        <v>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9</v>
      </c>
      <c r="G25" s="94"/>
      <c r="H25" s="94">
        <v>12</v>
      </c>
      <c r="I25" s="94">
        <v>8</v>
      </c>
      <c r="J25" s="94"/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</v>
      </c>
      <c r="F26" s="84">
        <v>4</v>
      </c>
      <c r="G26" s="84"/>
      <c r="H26" s="84">
        <v>2</v>
      </c>
      <c r="I26" s="84">
        <v>2</v>
      </c>
      <c r="J26" s="84">
        <v>2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110</v>
      </c>
      <c r="F28" s="84">
        <v>110</v>
      </c>
      <c r="G28" s="84"/>
      <c r="H28" s="84">
        <v>106</v>
      </c>
      <c r="I28" s="84">
        <v>102</v>
      </c>
      <c r="J28" s="84">
        <v>4</v>
      </c>
      <c r="K28" s="84"/>
      <c r="L28" s="91">
        <f>E28-F28</f>
        <v>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153</v>
      </c>
      <c r="F29" s="84">
        <v>107</v>
      </c>
      <c r="G29" s="84">
        <v>3</v>
      </c>
      <c r="H29" s="84">
        <v>121</v>
      </c>
      <c r="I29" s="84">
        <v>102</v>
      </c>
      <c r="J29" s="84">
        <v>32</v>
      </c>
      <c r="K29" s="84">
        <v>6</v>
      </c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15</v>
      </c>
      <c r="F30" s="84">
        <v>15</v>
      </c>
      <c r="G30" s="84"/>
      <c r="H30" s="84">
        <v>15</v>
      </c>
      <c r="I30" s="84">
        <v>11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12</v>
      </c>
      <c r="F31" s="84">
        <v>11</v>
      </c>
      <c r="G31" s="84"/>
      <c r="H31" s="84">
        <v>10</v>
      </c>
      <c r="I31" s="84">
        <v>8</v>
      </c>
      <c r="J31" s="84">
        <v>2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</v>
      </c>
      <c r="F37" s="84">
        <v>3</v>
      </c>
      <c r="G37" s="84"/>
      <c r="H37" s="84">
        <v>4</v>
      </c>
      <c r="I37" s="84">
        <v>1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3</v>
      </c>
      <c r="G38" s="84"/>
      <c r="H38" s="84">
        <v>3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190</v>
      </c>
      <c r="F40" s="94">
        <v>141</v>
      </c>
      <c r="G40" s="94">
        <v>3</v>
      </c>
      <c r="H40" s="94">
        <v>150</v>
      </c>
      <c r="I40" s="94">
        <v>115</v>
      </c>
      <c r="J40" s="94">
        <v>40</v>
      </c>
      <c r="K40" s="94">
        <v>6</v>
      </c>
      <c r="L40" s="91">
        <f>E40-F40</f>
        <v>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460</v>
      </c>
      <c r="F41" s="84">
        <v>439</v>
      </c>
      <c r="G41" s="84"/>
      <c r="H41" s="84">
        <v>444</v>
      </c>
      <c r="I41" s="121" t="s">
        <v>209</v>
      </c>
      <c r="J41" s="84">
        <v>16</v>
      </c>
      <c r="K41" s="84">
        <v>1</v>
      </c>
      <c r="L41" s="91">
        <f>E41-F41</f>
        <v>21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466</v>
      </c>
      <c r="F45" s="84">
        <f aca="true" t="shared" si="0" ref="F45:K45">F41+F43+F44</f>
        <v>445</v>
      </c>
      <c r="G45" s="84">
        <f t="shared" si="0"/>
        <v>0</v>
      </c>
      <c r="H45" s="84">
        <f t="shared" si="0"/>
        <v>450</v>
      </c>
      <c r="I45" s="84">
        <f>I43+I44</f>
        <v>5</v>
      </c>
      <c r="J45" s="84">
        <f t="shared" si="0"/>
        <v>16</v>
      </c>
      <c r="K45" s="84">
        <f t="shared" si="0"/>
        <v>1</v>
      </c>
      <c r="L45" s="91">
        <f>E45-F45</f>
        <v>21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819</v>
      </c>
      <c r="F46" s="84">
        <f t="shared" si="1"/>
        <v>697</v>
      </c>
      <c r="G46" s="84">
        <f t="shared" si="1"/>
        <v>4</v>
      </c>
      <c r="H46" s="84">
        <f t="shared" si="1"/>
        <v>716</v>
      </c>
      <c r="I46" s="84">
        <f t="shared" si="1"/>
        <v>174</v>
      </c>
      <c r="J46" s="84">
        <f t="shared" si="1"/>
        <v>103</v>
      </c>
      <c r="K46" s="84">
        <f t="shared" si="1"/>
        <v>30</v>
      </c>
      <c r="L46" s="91">
        <f>E46-F46</f>
        <v>122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&amp;LBB9CE41D&amp;C&amp;R2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427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&amp;LBB9CE41D&amp;C&amp;R3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996263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73955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632</v>
      </c>
      <c r="F58" s="109">
        <f>F59+F62+F63+F64</f>
        <v>73</v>
      </c>
      <c r="G58" s="109">
        <f>G59+G62+G63+G64</f>
        <v>7</v>
      </c>
      <c r="H58" s="109">
        <f>H59+H62+H63+H64</f>
        <v>0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80</v>
      </c>
      <c r="F59" s="94">
        <v>16</v>
      </c>
      <c r="G59" s="94">
        <v>4</v>
      </c>
      <c r="H59" s="94"/>
      <c r="I59" s="94">
        <v>4</v>
      </c>
    </row>
    <row r="60" spans="1:9" ht="13.5" customHeight="1">
      <c r="A60" s="328" t="s">
        <v>202</v>
      </c>
      <c r="B60" s="329"/>
      <c r="C60" s="329"/>
      <c r="D60" s="330"/>
      <c r="E60" s="86">
        <v>17</v>
      </c>
      <c r="F60" s="86">
        <v>14</v>
      </c>
      <c r="G60" s="86">
        <v>4</v>
      </c>
      <c r="H60" s="86"/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41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108</v>
      </c>
      <c r="F63" s="84">
        <v>39</v>
      </c>
      <c r="G63" s="84">
        <v>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433</v>
      </c>
      <c r="F64" s="84">
        <v>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242</v>
      </c>
      <c r="G68" s="115">
        <v>1212044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18</v>
      </c>
      <c r="G69" s="117">
        <v>153355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224</v>
      </c>
      <c r="G70" s="117">
        <v>1058689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75</v>
      </c>
      <c r="G71" s="115">
        <v>93553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&amp;LBB9CE41D&amp;C&amp;R4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29.12621359223301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48.93617021276596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6.25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102.72596843615494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238.66666666666666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273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117</v>
      </c>
    </row>
    <row r="13" spans="1:4" ht="16.5" customHeight="1">
      <c r="A13" s="328" t="s">
        <v>202</v>
      </c>
      <c r="B13" s="330"/>
      <c r="C13" s="10">
        <v>11</v>
      </c>
      <c r="D13" s="94">
        <v>288</v>
      </c>
    </row>
    <row r="14" spans="1:4" ht="16.5" customHeight="1">
      <c r="A14" s="328" t="s">
        <v>203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44</v>
      </c>
    </row>
    <row r="16" spans="1:4" ht="16.5" customHeight="1">
      <c r="A16" s="331" t="s">
        <v>104</v>
      </c>
      <c r="B16" s="331"/>
      <c r="C16" s="10">
        <v>14</v>
      </c>
      <c r="D16" s="84">
        <v>78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&amp;LBB9CE41D&amp;C&amp;R5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Тоня Згоранець</cp:lastModifiedBy>
  <cp:lastPrinted>2021-09-02T06:14:55Z</cp:lastPrinted>
  <dcterms:created xsi:type="dcterms:W3CDTF">2004-04-20T14:33:35Z</dcterms:created>
  <dcterms:modified xsi:type="dcterms:W3CDTF">2023-02-22T08:51:19Z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BB9CE41D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